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<sst xmlns="http://schemas.openxmlformats.org/spreadsheetml/2006/main" count="195" uniqueCount="120">
  <si>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</si>
  <si>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</si>
  <si>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</si>
  <si>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</si>
  <si>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</si>
  <si>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</si>
  <si>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</si>
  <si>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</si>
  <si>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</si>
  <si>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</si>
  <si>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</si>
  <si>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</si>
  <si>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</si>
  <si>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</si>
  <si>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</si>
  <si>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</si>
  <si>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</si>
  <si>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</si>
  <si>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</si>
  <si>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</si>
  <si>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</si>
  <si>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</si>
  <si>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</si>
  <si>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</si>
  <si>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</si>
  <si>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</si>
  <si>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</si>
  <si>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</si>
  <si>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</si>
  <si>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</si>
  <si>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</si>
  <si>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</si>
  <si>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</si>
  <si>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</si>
  <si>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</si>
  <si>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</si>
  <si>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</si>
  <si>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</si>
  <si>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</si>
  <si>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</si>
  <si>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</si>
  <si>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</si>
  <si>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</si>
  <si>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</si>
  <si>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</si>
  <si>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</si>
  <si>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</si>
  <si>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</si>
  <si>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</si>
  <si>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</si>
  <si>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</si>
  <si>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</si>
  <si>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</si>
  <si>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</si>
  <si>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</si>
  <si>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</si>
  <si>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</si>
  <si>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</si>
  <si>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</si>
  <si>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</si>
  <si>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</si>
  <si>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</si>
  <si>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</si>
  <si>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</si>
  <si>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</si>
  <si>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</si>
  <si>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</si>
  <si>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</si>
  <si>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</si>
  <si>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</si>
  <si>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</si>
  <si>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</si>
  <si>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</si>
  <si>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</si>
  <si>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</si>
  <si>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</si>
  <si>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</si>
  <si>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</si>
  <si>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</si>
  <si>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 xml:space="preserve">                                                            ประเภทวิชา พาณิชยกรรม        สาขางานคอมพิวเตอร์ธุรกิจ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</si>
  <si>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</si>
  <si>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</si>
  <si>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</si>
  <si>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</si>
  <si>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</si>
  <si>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</si>
  <si>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</si>
  <si>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นายพีรวิชญ์   </t>
  </si>
  <si>
    <t>พูลสวัสดิ์</t>
  </si>
  <si>
    <t>นางสาวเจนจิรา</t>
  </si>
  <si>
    <t>พ่วงจินดา</t>
  </si>
  <si>
    <t>นางสาวชลธิชา</t>
  </si>
  <si>
    <t>ฮะทะโชติ</t>
  </si>
  <si>
    <t>นางสาวนิภาพร</t>
  </si>
  <si>
    <t>จันทร์งาม</t>
  </si>
  <si>
    <t>นางสาวบุษยาวดี</t>
  </si>
  <si>
    <t>ชุมขุน</t>
  </si>
  <si>
    <t>นางสาวยูถิกา</t>
  </si>
  <si>
    <t>สงแก้ว</t>
  </si>
  <si>
    <t>นางสาวสวรส</t>
  </si>
  <si>
    <t>โพธิ์ทอง</t>
  </si>
  <si>
    <t>นางสาวสุนิสา</t>
  </si>
  <si>
    <t>อินคชสาร</t>
  </si>
  <si>
    <t>นางสาวอารีภรณ์</t>
  </si>
  <si>
    <t>เรืองอ่อน</t>
  </si>
  <si>
    <t>นายนฤชัย</t>
  </si>
  <si>
    <t>อินทร์จันทร์</t>
  </si>
  <si>
    <t>นายนวพล</t>
  </si>
  <si>
    <t>อิศรางกูร ณ อยุธยา</t>
  </si>
  <si>
    <t>นายปัญญาพล</t>
  </si>
  <si>
    <t>มีเผือก</t>
  </si>
  <si>
    <t>นายพงษ์ธร</t>
  </si>
  <si>
    <t>นายศรายุทธ</t>
  </si>
  <si>
    <t>สมสุข</t>
  </si>
  <si>
    <t>นายศุภกฤตย์</t>
  </si>
  <si>
    <t>เกิดสกุล</t>
  </si>
  <si>
    <t>นายอมรินทร์</t>
  </si>
  <si>
    <t>แจ่มแจ้ง</t>
  </si>
  <si>
    <t>รหัส.....................................................วิชา.........................................................................ระดับชั้น ปวช.1  คอมพิวเตอร์ธุรกิจ</t>
  </si>
  <si>
    <t xml:space="preserve">                    รหัส.....................................................วิชา.........................................................................ระดับชั้น ปวช.1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</si>
</sst>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0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66263678"/>
        <c:axId val="59502191"/>
      </c:lineChart>
      <c:catAx>
        <c:axId val="662636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502191"/>
        <c:crosses val="autoZero"/>
        <c:auto val="0"/>
        <c:lblOffset val="100"/>
        <c:tickLblSkip val="1"/>
        <c:noMultiLvlLbl val="0"/>
      </c:catAx>
      <c:valAx>
        <c:axId val="5950219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636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A2" sqref="A2:T2"/>
    </sheetView>
  </sheetViews>
  <sheetFormatPr defaultColWidth="9.140625" defaultRowHeight="12.75"/>
  <cols>
    <col min="1" max="1" width="4.57421875" style="0" bestFit="1" customWidth="1"/>
    <col min="2" max="2" width="22.5742187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1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52" customFormat="1" ht="16.5" customHeight="1">
      <c r="A2" s="109" t="s">
        <v>118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90" customHeight="1">
      <c r="A3" s="115"/>
      <c r="B3" s="116"/>
      <c r="C3" s="117"/>
      <c r="D3" s="21" t="s">
        <v>81</v>
      </c>
      <c r="E3" s="21" t="s">
        <v>82</v>
      </c>
      <c r="F3" s="21" t="s">
        <v>83</v>
      </c>
      <c r="G3" s="21" t="s">
        <v>84</v>
      </c>
      <c r="H3" s="21" t="s">
        <v>85</v>
      </c>
      <c r="I3" s="21" t="s">
        <v>86</v>
      </c>
      <c r="J3" s="21"/>
      <c r="K3" s="21"/>
      <c r="L3" s="21"/>
      <c r="M3" s="21"/>
      <c r="N3" s="111" t="s">
        <v>29</v>
      </c>
      <c r="O3" s="111" t="s">
        <v>30</v>
      </c>
      <c r="P3" s="114" t="s">
        <v>31</v>
      </c>
      <c r="Q3" s="111" t="s">
        <v>32</v>
      </c>
      <c r="R3" s="111" t="s">
        <v>33</v>
      </c>
      <c r="S3" s="112" t="s">
        <v>13</v>
      </c>
      <c r="T3" s="113" t="s">
        <v>5</v>
      </c>
    </row>
    <row r="4" spans="1:20" ht="12.75">
      <c r="A4" s="118"/>
      <c r="B4" s="119"/>
      <c r="C4" s="12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11"/>
      <c r="O4" s="111"/>
      <c r="P4" s="114"/>
      <c r="Q4" s="111"/>
      <c r="R4" s="111"/>
      <c r="S4" s="112"/>
      <c r="T4" s="113"/>
    </row>
    <row r="5" spans="1:25" s="17" customFormat="1" ht="18.75" customHeight="1">
      <c r="A5" s="22" t="s">
        <v>0</v>
      </c>
      <c r="B5" s="128" t="s">
        <v>2</v>
      </c>
      <c r="C5" s="128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98" t="s">
        <v>87</v>
      </c>
      <c r="C6" s="99" t="s">
        <v>88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4">
        <f>SUM(D6:M6)</f>
        <v>0</v>
      </c>
      <c r="O6" s="24"/>
      <c r="P6" s="24">
        <f aca="true" t="shared" si="0" ref="P6:P14">SUM(N6:O6)</f>
        <v>0</v>
      </c>
      <c r="Q6" s="24"/>
      <c r="R6" s="25">
        <f aca="true" t="shared" si="1" ref="R6:R14">SUM(P6:Q6)</f>
        <v>0</v>
      </c>
      <c r="S6" s="25" t="str">
        <f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98" t="s">
        <v>89</v>
      </c>
      <c r="C7" s="99" t="s">
        <v>90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4">
        <f>SUM(D7:M7)</f>
        <v>0</v>
      </c>
      <c r="O7" s="24"/>
      <c r="P7" s="24">
        <f t="shared" si="0"/>
        <v>0</v>
      </c>
      <c r="Q7" s="24"/>
      <c r="R7" s="25">
        <f t="shared" si="1"/>
        <v>0</v>
      </c>
      <c r="S7" s="25" t="str">
        <f>IF(R7&lt;$W$12,"0",IF(R7&lt;$W$11,"1",IF(R7&lt;$W$10,"1.5",IF(R7&lt;$W$9,"2",IF(R7&lt;$W$8,"2.5",IF(R7&lt;$W$7,"3",IF(R7&lt;$W$6,"3.5","4")))))))</f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98" t="s">
        <v>91</v>
      </c>
      <c r="C8" s="99" t="s">
        <v>92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4">
        <f>SUM(D8:M8)</f>
        <v>0</v>
      </c>
      <c r="O8" s="24"/>
      <c r="P8" s="24">
        <f t="shared" si="0"/>
        <v>0</v>
      </c>
      <c r="Q8" s="24"/>
      <c r="R8" s="25">
        <f t="shared" si="1"/>
        <v>0</v>
      </c>
      <c r="S8" s="25" t="str">
        <f>IF(R8&lt;$W$12,"0",IF(R8&lt;$W$11,"1",IF(R8&lt;$W$10,"1.5",IF(R8&lt;$W$9,"2",IF(R8&lt;$W$8,"2.5",IF(R8&lt;$W$7,"3",IF(R8&lt;$W$6,"3.5","4")))))))</f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98" t="s">
        <v>93</v>
      </c>
      <c r="C9" s="99" t="s">
        <v>94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4">
        <f>SUM(D9:M9)</f>
        <v>0</v>
      </c>
      <c r="O9" s="24"/>
      <c r="P9" s="24">
        <f t="shared" si="0"/>
        <v>0</v>
      </c>
      <c r="Q9" s="24"/>
      <c r="R9" s="25">
        <f t="shared" si="1"/>
        <v>0</v>
      </c>
      <c r="S9" s="25" t="str">
        <f>IF(R9&lt;$W$12,"0",IF(R9&lt;$W$11,"1",IF(R9&lt;$W$10,"1.5",IF(R9&lt;$W$9,"2",IF(R9&lt;$W$8,"2.5",IF(R9&lt;$W$7,"3",IF(R9&lt;$W$6,"3.5","4")))))))</f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98" t="s">
        <v>95</v>
      </c>
      <c r="C10" s="99" t="s">
        <v>96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>SUM(D10:M10)</f>
        <v>0</v>
      </c>
      <c r="O10" s="24"/>
      <c r="P10" s="24">
        <f t="shared" si="0"/>
        <v>0</v>
      </c>
      <c r="Q10" s="24"/>
      <c r="R10" s="25">
        <f t="shared" si="1"/>
        <v>0</v>
      </c>
      <c r="S10" s="25" t="str">
        <f>IF(R10&lt;$W$12,"0",IF(R10&lt;$W$11,"1",IF(R10&lt;$W$10,"1.5",IF(R10&lt;$W$9,"2",IF(R10&lt;$W$8,"2.5",IF(R10&lt;$W$7,"3",IF(R10&lt;$W$6,"3.5","4")))))))</f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98" t="s">
        <v>97</v>
      </c>
      <c r="C11" s="99" t="s">
        <v>98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>SUM(D11:M11)</f>
        <v>0</v>
      </c>
      <c r="O11" s="24"/>
      <c r="P11" s="24">
        <f t="shared" si="0"/>
        <v>0</v>
      </c>
      <c r="Q11" s="24"/>
      <c r="R11" s="25">
        <f t="shared" si="1"/>
        <v>0</v>
      </c>
      <c r="S11" s="25" t="str">
        <f>IF(R11&lt;$W$12,"0",IF(R11&lt;$W$11,"1",IF(R11&lt;$W$10,"1.5",IF(R11&lt;$W$9,"2",IF(R11&lt;$W$8,"2.5",IF(R11&lt;$W$7,"3",IF(R11&lt;$W$6,"3.5","4")))))))</f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98" t="s">
        <v>99</v>
      </c>
      <c r="C12" s="99" t="s">
        <v>100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>SUM(D12:M12)</f>
        <v>0</v>
      </c>
      <c r="O12" s="24"/>
      <c r="P12" s="24">
        <f t="shared" si="0"/>
        <v>0</v>
      </c>
      <c r="Q12" s="24"/>
      <c r="R12" s="25">
        <f t="shared" si="1"/>
        <v>0</v>
      </c>
      <c r="S12" s="25" t="str">
        <f>IF(R12&lt;$W$12,"0",IF(R12&lt;$W$11,"1",IF(R12&lt;$W$10,"1.5",IF(R12&lt;$W$9,"2",IF(R12&lt;$W$8,"2.5",IF(R12&lt;$W$7,"3",IF(R12&lt;$W$6,"3.5","4")))))))</f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98" t="s">
        <v>101</v>
      </c>
      <c r="C13" s="99" t="s">
        <v>102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>SUM(D13:M13)</f>
        <v>0</v>
      </c>
      <c r="O13" s="24"/>
      <c r="P13" s="24">
        <f t="shared" si="0"/>
        <v>0</v>
      </c>
      <c r="Q13" s="24"/>
      <c r="R13" s="25">
        <f t="shared" si="1"/>
        <v>0</v>
      </c>
      <c r="S13" s="25" t="str">
        <f>IF(R13&lt;$W$12,"0",IF(R13&lt;$W$11,"1",IF(R13&lt;$W$10,"1.5",IF(R13&lt;$W$9,"2",IF(R13&lt;$W$8,"2.5",IF(R13&lt;$W$7,"3",IF(R13&lt;$W$6,"3.5","4")))))))</f>
        <v>0</v>
      </c>
      <c r="T13" s="23"/>
    </row>
    <row r="14" spans="1:20" s="17" customFormat="1" ht="21.75" customHeight="1">
      <c r="A14" s="19">
        <v>9</v>
      </c>
      <c r="B14" s="98" t="s">
        <v>103</v>
      </c>
      <c r="C14" s="99" t="s">
        <v>104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>SUM(D14:M14)</f>
        <v>0</v>
      </c>
      <c r="O14" s="24"/>
      <c r="P14" s="24">
        <f t="shared" si="0"/>
        <v>0</v>
      </c>
      <c r="Q14" s="24"/>
      <c r="R14" s="25">
        <f t="shared" si="1"/>
        <v>0</v>
      </c>
      <c r="S14" s="25" t="str">
        <f>IF(R14&lt;$W$12,"0",IF(R14&lt;$W$11,"1",IF(R14&lt;$W$10,"1.5",IF(R14&lt;$W$9,"2",IF(R14&lt;$W$8,"2.5",IF(R14&lt;$W$7,"3",IF(R14&lt;$W$6,"3.5","4")))))))</f>
        <v>0</v>
      </c>
      <c r="T14" s="23"/>
    </row>
    <row r="15" spans="1:25" s="17" customFormat="1" ht="21.75" customHeight="1">
      <c r="A15" s="19">
        <v>10</v>
      </c>
      <c r="B15" s="98" t="s">
        <v>105</v>
      </c>
      <c r="C15" s="99" t="s">
        <v>106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>SUM(D15:M15)</f>
        <v>0</v>
      </c>
      <c r="O15" s="24"/>
      <c r="P15" s="24">
        <f aca="true" t="shared" si="2" ref="P15:P35">SUM(N15:O15)</f>
        <v>0</v>
      </c>
      <c r="Q15" s="24"/>
      <c r="R15" s="25">
        <f aca="true" t="shared" si="3" ref="R15:R35">SUM(P15:Q15)</f>
        <v>0</v>
      </c>
      <c r="S15" s="25" t="str">
        <f>IF(R15&lt;$W$12,"0",IF(R15&lt;$W$11,"1",IF(R15&lt;$W$10,"1.5",IF(R15&lt;$W$9,"2",IF(R15&lt;$W$8,"2.5",IF(R15&lt;$W$7,"3",IF(R15&lt;$W$6,"3.5","4")))))))</f>
        <v>0</v>
      </c>
      <c r="T15" s="23"/>
      <c r="V15" s="123" t="s">
        <v>17</v>
      </c>
      <c r="W15" s="124"/>
      <c r="X15" s="124"/>
      <c r="Y15" s="125"/>
    </row>
    <row r="16" spans="1:25" s="17" customFormat="1" ht="21.75" customHeight="1">
      <c r="A16" s="19">
        <v>11</v>
      </c>
      <c r="B16" s="98" t="s">
        <v>107</v>
      </c>
      <c r="C16" s="99" t="s">
        <v>108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>SUM(D16:M16)</f>
        <v>0</v>
      </c>
      <c r="O16" s="24"/>
      <c r="P16" s="24">
        <f t="shared" si="2"/>
        <v>0</v>
      </c>
      <c r="Q16" s="24"/>
      <c r="R16" s="25">
        <f t="shared" si="3"/>
        <v>0</v>
      </c>
      <c r="S16" s="25" t="str">
        <f>IF(R16&lt;$W$12,"0",IF(R16&lt;$W$11,"1",IF(R16&lt;$W$10,"1.5",IF(R16&lt;$W$9,"2",IF(R16&lt;$W$8,"2.5",IF(R16&lt;$W$7,"3",IF(R16&lt;$W$6,"3.5","4")))))))</f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98" t="s">
        <v>109</v>
      </c>
      <c r="C17" s="99" t="s">
        <v>110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>SUM(D17:M17)</f>
        <v>0</v>
      </c>
      <c r="O17" s="24"/>
      <c r="P17" s="24">
        <f t="shared" si="2"/>
        <v>0</v>
      </c>
      <c r="Q17" s="24"/>
      <c r="R17" s="25">
        <f t="shared" si="3"/>
        <v>0</v>
      </c>
      <c r="S17" s="25" t="str">
        <f>IF(R17&lt;$W$12,"0",IF(R17&lt;$W$11,"1",IF(R17&lt;$W$10,"1.5",IF(R17&lt;$W$9,"2",IF(R17&lt;$W$8,"2.5",IF(R17&lt;$W$7,"3",IF(R17&lt;$W$6,"3.5","4")))))))</f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98" t="s">
        <v>111</v>
      </c>
      <c r="C18" s="99" t="s">
        <v>88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>SUM(D18:M18)</f>
        <v>0</v>
      </c>
      <c r="O18" s="24"/>
      <c r="P18" s="24">
        <f t="shared" si="2"/>
        <v>0</v>
      </c>
      <c r="Q18" s="24"/>
      <c r="R18" s="25">
        <f t="shared" si="3"/>
        <v>0</v>
      </c>
      <c r="S18" s="25" t="str">
        <f>IF(R18&lt;$W$12,"0",IF(R18&lt;$W$11,"1",IF(R18&lt;$W$10,"1.5",IF(R18&lt;$W$9,"2",IF(R18&lt;$W$8,"2.5",IF(R18&lt;$W$7,"3",IF(R18&lt;$W$6,"3.5","4")))))))</f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4" ref="Y18:Y31">SUM((X18*100)/25)</f>
        <v>0</v>
      </c>
    </row>
    <row r="19" spans="1:25" s="17" customFormat="1" ht="21.75" customHeight="1">
      <c r="A19" s="19">
        <v>14</v>
      </c>
      <c r="B19" s="98" t="s">
        <v>112</v>
      </c>
      <c r="C19" s="99" t="s">
        <v>113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>SUM(D19:M19)</f>
        <v>0</v>
      </c>
      <c r="O19" s="24"/>
      <c r="P19" s="24">
        <f t="shared" si="2"/>
        <v>0</v>
      </c>
      <c r="Q19" s="24"/>
      <c r="R19" s="25">
        <f t="shared" si="3"/>
        <v>0</v>
      </c>
      <c r="S19" s="25" t="str">
        <f>IF(R19&lt;$W$12,"0",IF(R19&lt;$W$11,"1",IF(R19&lt;$W$10,"1.5",IF(R19&lt;$W$9,"2",IF(R19&lt;$W$8,"2.5",IF(R19&lt;$W$7,"3",IF(R19&lt;$W$6,"3.5","4")))))))</f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4"/>
        <v>0</v>
      </c>
    </row>
    <row r="20" spans="1:25" s="17" customFormat="1" ht="21.75" customHeight="1">
      <c r="A20" s="19">
        <v>15</v>
      </c>
      <c r="B20" s="98" t="s">
        <v>114</v>
      </c>
      <c r="C20" s="99" t="s">
        <v>115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>SUM(D20:M20)</f>
        <v>0</v>
      </c>
      <c r="O20" s="24"/>
      <c r="P20" s="24">
        <f t="shared" si="2"/>
        <v>0</v>
      </c>
      <c r="Q20" s="24"/>
      <c r="R20" s="25">
        <f t="shared" si="3"/>
        <v>0</v>
      </c>
      <c r="S20" s="25" t="str">
        <f>IF(R20&lt;$W$12,"0",IF(R20&lt;$W$11,"1",IF(R20&lt;$W$10,"1.5",IF(R20&lt;$W$9,"2",IF(R20&lt;$W$8,"2.5",IF(R20&lt;$W$7,"3",IF(R20&lt;$W$6,"3.5","4")))))))</f>
        <v>0</v>
      </c>
      <c r="T20" s="23"/>
      <c r="V20" s="30">
        <v>2.5</v>
      </c>
      <c r="W20" s="31" t="s">
        <v>23</v>
      </c>
      <c r="X20" s="26">
        <f aca="true" t="shared" si="5" ref="X20:X25">COUNTIF(S9:S38,4)</f>
        <v>0</v>
      </c>
      <c r="Y20" s="33">
        <f t="shared" si="4"/>
        <v>0</v>
      </c>
    </row>
    <row r="21" spans="1:25" s="17" customFormat="1" ht="21.75" customHeight="1">
      <c r="A21" s="19">
        <v>16</v>
      </c>
      <c r="B21" s="98" t="s">
        <v>116</v>
      </c>
      <c r="C21" s="99" t="s">
        <v>117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>SUM(D21:M21)</f>
        <v>0</v>
      </c>
      <c r="O21" s="24"/>
      <c r="P21" s="24">
        <f t="shared" si="2"/>
        <v>0</v>
      </c>
      <c r="Q21" s="24"/>
      <c r="R21" s="25">
        <f t="shared" si="3"/>
        <v>0</v>
      </c>
      <c r="S21" s="25" t="str">
        <f>IF(R21&lt;$W$12,"0",IF(R21&lt;$W$11,"1",IF(R21&lt;$W$10,"1.5",IF(R21&lt;$W$9,"2",IF(R21&lt;$W$8,"2.5",IF(R21&lt;$W$7,"3",IF(R21&lt;$W$6,"3.5","4")))))))</f>
        <v>0</v>
      </c>
      <c r="T21" s="23"/>
      <c r="V21" s="30">
        <v>2</v>
      </c>
      <c r="W21" s="31" t="s">
        <v>24</v>
      </c>
      <c r="X21" s="26">
        <f t="shared" si="5"/>
        <v>0</v>
      </c>
      <c r="Y21" s="33">
        <f t="shared" si="4"/>
        <v>0</v>
      </c>
    </row>
    <row r="22" spans="1:25" s="17" customFormat="1" ht="18.75" customHeight="1">
      <c r="A22" s="19">
        <v>17</v>
      </c>
      <c r="B22" s="100"/>
      <c r="C22" s="101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>SUM(D22:M22)</f>
        <v>0</v>
      </c>
      <c r="O22" s="24"/>
      <c r="P22" s="24">
        <f t="shared" si="2"/>
        <v>0</v>
      </c>
      <c r="Q22" s="24"/>
      <c r="R22" s="25">
        <f t="shared" si="3"/>
        <v>0</v>
      </c>
      <c r="S22" s="25" t="str">
        <f>IF(R22&lt;$W$12,"0",IF(R22&lt;$W$11,"1",IF(R22&lt;$W$10,"1.5",IF(R22&lt;$W$9,"2",IF(R22&lt;$W$8,"2.5",IF(R22&lt;$W$7,"3",IF(R22&lt;$W$6,"3.5","4")))))))</f>
        <v>0</v>
      </c>
      <c r="T22" s="23"/>
      <c r="V22" s="30">
        <v>1.5</v>
      </c>
      <c r="W22" s="31" t="s">
        <v>25</v>
      </c>
      <c r="X22" s="26">
        <f t="shared" si="5"/>
        <v>0</v>
      </c>
      <c r="Y22" s="33">
        <f t="shared" si="4"/>
        <v>0</v>
      </c>
    </row>
    <row r="23" spans="1:25" s="17" customFormat="1" ht="18.75" customHeight="1">
      <c r="A23" s="19">
        <v>18</v>
      </c>
      <c r="B23" s="102"/>
      <c r="C23" s="97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>SUM(D23:M23)</f>
        <v>0</v>
      </c>
      <c r="O23" s="24"/>
      <c r="P23" s="24">
        <f t="shared" si="2"/>
        <v>0</v>
      </c>
      <c r="Q23" s="24"/>
      <c r="R23" s="25">
        <f t="shared" si="3"/>
        <v>0</v>
      </c>
      <c r="S23" s="25" t="str">
        <f>IF(R23&lt;$W$12,"0",IF(R23&lt;$W$11,"1",IF(R23&lt;$W$10,"1.5",IF(R23&lt;$W$9,"2",IF(R23&lt;$W$8,"2.5",IF(R23&lt;$W$7,"3",IF(R23&lt;$W$6,"3.5","4")))))))</f>
        <v>0</v>
      </c>
      <c r="T23" s="23"/>
      <c r="V23" s="30">
        <v>1</v>
      </c>
      <c r="W23" s="31" t="s">
        <v>26</v>
      </c>
      <c r="X23" s="26">
        <f t="shared" si="5"/>
        <v>0</v>
      </c>
      <c r="Y23" s="33">
        <f t="shared" si="4"/>
        <v>0</v>
      </c>
    </row>
    <row r="24" spans="1:25" s="17" customFormat="1" ht="18.75" customHeight="1">
      <c r="A24" s="19">
        <v>19</v>
      </c>
      <c r="B24" s="102"/>
      <c r="C24" s="97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>SUM(D24:M24)</f>
        <v>0</v>
      </c>
      <c r="O24" s="24"/>
      <c r="P24" s="24">
        <f t="shared" si="2"/>
        <v>0</v>
      </c>
      <c r="Q24" s="24"/>
      <c r="R24" s="25">
        <f t="shared" si="3"/>
        <v>0</v>
      </c>
      <c r="S24" s="25" t="str">
        <f>IF(R24&lt;$W$12,"0",IF(R24&lt;$W$11,"1",IF(R24&lt;$W$10,"1.5",IF(R24&lt;$W$9,"2",IF(R24&lt;$W$8,"2.5",IF(R24&lt;$W$7,"3",IF(R24&lt;$W$6,"3.5","4")))))))</f>
        <v>0</v>
      </c>
      <c r="T24" s="23"/>
      <c r="V24" s="30">
        <v>0</v>
      </c>
      <c r="W24" s="31" t="s">
        <v>27</v>
      </c>
      <c r="X24" s="26">
        <f t="shared" si="5"/>
        <v>0</v>
      </c>
      <c r="Y24" s="33">
        <f t="shared" si="4"/>
        <v>0</v>
      </c>
    </row>
    <row r="25" spans="1:25" s="17" customFormat="1" ht="18.75" customHeight="1">
      <c r="A25" s="19">
        <v>20</v>
      </c>
      <c r="B25" s="102"/>
      <c r="C25" s="9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>SUM(D25:M25)</f>
        <v>0</v>
      </c>
      <c r="O25" s="24"/>
      <c r="P25" s="24">
        <f t="shared" si="2"/>
        <v>0</v>
      </c>
      <c r="Q25" s="24"/>
      <c r="R25" s="25">
        <f t="shared" si="3"/>
        <v>0</v>
      </c>
      <c r="S25" s="25" t="str">
        <f>IF(R25&lt;$W$12,"0",IF(R25&lt;$W$11,"1",IF(R25&lt;$W$10,"1.5",IF(R25&lt;$W$9,"2",IF(R25&lt;$W$8,"2.5",IF(R25&lt;$W$7,"3",IF(R25&lt;$W$6,"3.5","4")))))))</f>
        <v>0</v>
      </c>
      <c r="T25" s="23"/>
      <c r="V25" s="30" t="s">
        <v>19</v>
      </c>
      <c r="W25" s="31"/>
      <c r="X25" s="26">
        <f t="shared" si="5"/>
        <v>0</v>
      </c>
      <c r="Y25" s="33">
        <f t="shared" si="4"/>
        <v>0</v>
      </c>
    </row>
    <row r="26" spans="1:25" s="17" customFormat="1" ht="18.75" customHeight="1">
      <c r="A26" s="19">
        <v>21</v>
      </c>
      <c r="B26" s="103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4"/>
      <c r="C27" s="105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2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3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2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2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2"/>
        <v>0</v>
      </c>
      <c r="Q31" s="24"/>
      <c r="R31" s="25">
        <f t="shared" si="3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4"/>
        <v>0</v>
      </c>
    </row>
    <row r="32" spans="1:25" s="17" customFormat="1" ht="18.75" customHeight="1">
      <c r="A32" s="19">
        <v>27</v>
      </c>
      <c r="B32" s="102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2"/>
        <v>0</v>
      </c>
      <c r="Q32" s="24"/>
      <c r="R32" s="25">
        <f t="shared" si="3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26" t="s">
        <v>43</v>
      </c>
      <c r="W32" s="127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2"/>
        <v>0</v>
      </c>
      <c r="Q33" s="24"/>
      <c r="R33" s="25">
        <f t="shared" si="3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2"/>
        <v>0</v>
      </c>
      <c r="Q34" s="24"/>
      <c r="R34" s="25">
        <f t="shared" si="3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2"/>
        <v>0</v>
      </c>
      <c r="Q35" s="24"/>
      <c r="R35" s="25">
        <f t="shared" si="3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21" t="s">
        <v>48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22" t="s">
        <v>46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22" t="s">
        <v>47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37:T37"/>
    <mergeCell ref="A39:T39"/>
    <mergeCell ref="A41:T41"/>
    <mergeCell ref="V15:Y15"/>
    <mergeCell ref="V32:W32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="75" zoomScaleNormal="75" zoomScalePageLayoutView="0" workbookViewId="0" topLeftCell="A1">
      <selection activeCell="D14" sqref="D14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2" t="s">
        <v>44</v>
      </c>
      <c r="B1" s="132"/>
      <c r="C1" s="132"/>
      <c r="D1" s="132"/>
      <c r="E1" s="132"/>
      <c r="F1" s="132"/>
      <c r="G1" s="132"/>
      <c r="H1" s="132"/>
      <c r="I1" s="132"/>
    </row>
    <row r="2" spans="1:9" ht="21">
      <c r="A2" s="132" t="s">
        <v>119</v>
      </c>
      <c r="B2" s="132"/>
      <c r="C2" s="132"/>
      <c r="D2" s="132"/>
      <c r="E2" s="132"/>
      <c r="F2" s="132"/>
      <c r="G2" s="132"/>
      <c r="H2" s="132"/>
      <c r="I2" s="132"/>
    </row>
    <row r="3" spans="1:9" ht="21">
      <c r="A3" s="133" t="s">
        <v>79</v>
      </c>
      <c r="B3" s="133"/>
      <c r="C3" s="133"/>
      <c r="D3" s="133"/>
      <c r="E3" s="133"/>
      <c r="F3" s="133"/>
      <c r="G3" s="133"/>
      <c r="H3" s="133"/>
      <c r="I3" s="133"/>
    </row>
    <row r="4" spans="1:9" ht="51">
      <c r="A4" s="1" t="s">
        <v>0</v>
      </c>
      <c r="B4" s="1" t="s">
        <v>1</v>
      </c>
      <c r="C4" s="131" t="s">
        <v>2</v>
      </c>
      <c r="D4" s="131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8">
        <v>4750</v>
      </c>
      <c r="C5" s="4" t="str">
        <f>'EP 01'!B6</f>
        <v>นายพีรวิชญ์   </v>
      </c>
      <c r="D5" s="5" t="str">
        <f>'EP 01'!C6</f>
        <v>พูลสวัสดิ์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8">
        <v>4875</v>
      </c>
      <c r="C6" s="4" t="str">
        <f>'EP 01'!B7</f>
        <v>นางสาวเจนจิรา</v>
      </c>
      <c r="D6" s="5" t="str">
        <f>'EP 01'!C7</f>
        <v>พ่วงจินดา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8">
        <v>4876</v>
      </c>
      <c r="C7" s="4" t="str">
        <f>'EP 01'!B8</f>
        <v>นางสาวชลธิชา</v>
      </c>
      <c r="D7" s="5" t="str">
        <f>'EP 01'!C8</f>
        <v>ฮะทะโชติ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8">
        <v>4877</v>
      </c>
      <c r="C8" s="4" t="str">
        <f>'EP 01'!B9</f>
        <v>นางสาวนิภาพร</v>
      </c>
      <c r="D8" s="5" t="str">
        <f>'EP 01'!C9</f>
        <v>จันทร์งาม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8">
        <v>4878</v>
      </c>
      <c r="C9" s="4" t="str">
        <f>'EP 01'!B10</f>
        <v>นางสาวบุษยาวดี</v>
      </c>
      <c r="D9" s="5" t="str">
        <f>'EP 01'!C10</f>
        <v>ชุมขุน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8">
        <v>4879</v>
      </c>
      <c r="C10" s="4" t="str">
        <f>'EP 01'!B11</f>
        <v>นางสาวยูถิกา</v>
      </c>
      <c r="D10" s="5" t="str">
        <f>'EP 01'!C11</f>
        <v>สงแก้ว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8">
        <v>4880</v>
      </c>
      <c r="C11" s="4" t="str">
        <f>'EP 01'!B12</f>
        <v>นางสาวสวรส</v>
      </c>
      <c r="D11" s="5" t="str">
        <f>'EP 01'!C12</f>
        <v>โพธิ์ทอง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8">
        <v>4881</v>
      </c>
      <c r="C12" s="4" t="str">
        <f>'EP 01'!B13</f>
        <v>นางสาวสุนิสา</v>
      </c>
      <c r="D12" s="5" t="str">
        <f>'EP 01'!C13</f>
        <v>อินคชสาร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8">
        <v>4882</v>
      </c>
      <c r="C13" s="4" t="str">
        <f>'EP 01'!B14</f>
        <v>นางสาวอารีภรณ์</v>
      </c>
      <c r="D13" s="5" t="str">
        <f>'EP 01'!C14</f>
        <v>เรืองอ่อน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8">
        <v>4883</v>
      </c>
      <c r="C14" s="4" t="str">
        <f>'EP 01'!B15</f>
        <v>นายนฤชัย</v>
      </c>
      <c r="D14" s="5" t="str">
        <f>'EP 01'!C15</f>
        <v>อินทร์จันทร์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8">
        <v>4884</v>
      </c>
      <c r="C15" s="4" t="str">
        <f>'EP 01'!B16</f>
        <v>นายนวพล</v>
      </c>
      <c r="D15" s="5" t="str">
        <f>'EP 01'!C16</f>
        <v>อิศรางกูร ณ อยุธยา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8">
        <v>4885</v>
      </c>
      <c r="C16" s="4" t="str">
        <f>'EP 01'!B17</f>
        <v>นายปัญญาพล</v>
      </c>
      <c r="D16" s="5" t="str">
        <f>'EP 01'!C17</f>
        <v>มีเผือก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8">
        <v>4886</v>
      </c>
      <c r="C17" s="4" t="str">
        <f>'EP 01'!B18</f>
        <v>นายพงษ์ธร</v>
      </c>
      <c r="D17" s="5" t="str">
        <f>'EP 01'!C18</f>
        <v>พูลสวัสดิ์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8">
        <v>4887</v>
      </c>
      <c r="C18" s="4" t="str">
        <f>'EP 01'!B19</f>
        <v>นายศรายุทธ</v>
      </c>
      <c r="D18" s="5" t="str">
        <f>'EP 01'!C19</f>
        <v>สมสุข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8">
        <v>4888</v>
      </c>
      <c r="C19" s="4" t="str">
        <f>'EP 01'!B20</f>
        <v>นายศุภกฤตย์</v>
      </c>
      <c r="D19" s="5" t="str">
        <f>'EP 01'!C20</f>
        <v>เกิดสกุล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8">
        <v>4889</v>
      </c>
      <c r="C20" s="4" t="str">
        <f>'EP 01'!B21</f>
        <v>นายอมรินทร์</v>
      </c>
      <c r="D20" s="5" t="str">
        <f>'EP 01'!C21</f>
        <v>แจ่มแจ้ง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6"/>
      <c r="C21" s="4">
        <f>'EP 01'!B22</f>
        <v>0</v>
      </c>
      <c r="D21" s="5">
        <f>'EP 01'!C22</f>
        <v>0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6"/>
      <c r="C22" s="4">
        <f>'EP 01'!B23</f>
        <v>0</v>
      </c>
      <c r="D22" s="5">
        <f>'EP 01'!C23</f>
        <v>0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6"/>
      <c r="C23" s="4">
        <f>'EP 01'!B24</f>
        <v>0</v>
      </c>
      <c r="D23" s="5">
        <f>'EP 01'!C24</f>
        <v>0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6"/>
      <c r="C24" s="4">
        <f>'EP 01'!B25</f>
        <v>0</v>
      </c>
      <c r="D24" s="5">
        <f>'EP 01'!C25</f>
        <v>0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6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6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6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6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6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6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6"/>
      <c r="C31" s="4">
        <f>'EP 01'!B22</f>
        <v>0</v>
      </c>
      <c r="D31" s="5">
        <f>'EP 01'!C22</f>
        <v>0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7"/>
      <c r="C32" s="4">
        <f>'EP 01'!B23</f>
        <v>0</v>
      </c>
      <c r="D32" s="5">
        <f>'EP 01'!C23</f>
        <v>0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7"/>
      <c r="C33" s="4">
        <f>'EP 01'!B24</f>
        <v>0</v>
      </c>
      <c r="D33" s="5">
        <f>'EP 01'!C24</f>
        <v>0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4" t="s">
        <v>76</v>
      </c>
      <c r="B35" s="134"/>
      <c r="C35" s="134"/>
      <c r="D35" s="134"/>
      <c r="E35" s="134"/>
      <c r="F35" s="134"/>
      <c r="G35" s="134"/>
      <c r="H35" s="134"/>
      <c r="I35" s="134"/>
    </row>
    <row r="36" spans="1:9" ht="20.25" customHeight="1">
      <c r="A36" s="129" t="s">
        <v>77</v>
      </c>
      <c r="B36" s="129"/>
      <c r="C36" s="129"/>
      <c r="D36" s="129"/>
      <c r="E36" s="129"/>
      <c r="F36" s="129"/>
      <c r="G36" s="129"/>
      <c r="H36" s="129"/>
      <c r="I36" s="129"/>
    </row>
    <row r="37" spans="1:9" ht="20.25" customHeight="1">
      <c r="A37" s="130" t="s">
        <v>78</v>
      </c>
      <c r="B37" s="130"/>
      <c r="C37" s="130"/>
      <c r="D37" s="130"/>
      <c r="E37" s="130"/>
      <c r="F37" s="130"/>
      <c r="G37" s="130"/>
      <c r="H37" s="130"/>
      <c r="I37" s="130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10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1" t="s">
        <v>80</v>
      </c>
      <c r="B12" s="141"/>
      <c r="C12" s="141"/>
      <c r="D12" s="141"/>
    </row>
    <row r="13" spans="1:4" s="17" customFormat="1" ht="16.5" customHeight="1">
      <c r="A13" s="141" t="s">
        <v>12</v>
      </c>
      <c r="B13" s="141"/>
      <c r="C13" s="141"/>
      <c r="D13" s="141"/>
    </row>
    <row r="14" spans="1:4" s="17" customFormat="1" ht="16.5" customHeight="1">
      <c r="A14" s="141" t="s">
        <v>41</v>
      </c>
      <c r="B14" s="141"/>
      <c r="C14" s="141"/>
      <c r="D14" s="141"/>
    </row>
    <row r="15" spans="1:4" s="17" customFormat="1" ht="16.5" customHeight="1">
      <c r="A15" s="141" t="s">
        <v>39</v>
      </c>
      <c r="B15" s="141"/>
      <c r="C15" s="141"/>
      <c r="D15" s="141"/>
    </row>
    <row r="16" spans="1:4" s="17" customFormat="1" ht="16.5" customHeight="1">
      <c r="A16" s="141" t="s">
        <v>40</v>
      </c>
      <c r="B16" s="141"/>
      <c r="C16" s="141"/>
      <c r="D16" s="141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38" t="s">
        <v>17</v>
      </c>
      <c r="B18" s="139"/>
      <c r="C18" s="139"/>
      <c r="D18" s="140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5" t="s">
        <v>42</v>
      </c>
      <c r="B30" s="137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5" t="s">
        <v>28</v>
      </c>
      <c r="B32" s="136"/>
      <c r="C32" s="136"/>
      <c r="D32" s="137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2"/>
      <c r="E11" s="142"/>
      <c r="F11" s="142"/>
      <c r="G11" s="65" t="s">
        <v>51</v>
      </c>
      <c r="H11" s="65"/>
      <c r="I11" s="142"/>
      <c r="J11" s="142"/>
      <c r="K11" s="142"/>
      <c r="L11" s="81"/>
      <c r="M11" s="65"/>
      <c r="N11" s="70"/>
    </row>
    <row r="12" spans="1:13" s="66" customFormat="1" ht="26.25" customHeight="1">
      <c r="A12" s="79" t="s">
        <v>73</v>
      </c>
      <c r="B12" s="142"/>
      <c r="C12" s="142"/>
      <c r="D12" s="142"/>
      <c r="E12" s="142"/>
      <c r="F12" s="142"/>
      <c r="G12" s="142"/>
      <c r="H12" s="65" t="s">
        <v>52</v>
      </c>
      <c r="I12" s="65"/>
      <c r="J12" s="142"/>
      <c r="K12" s="142"/>
      <c r="L12" s="143"/>
      <c r="M12" s="65"/>
    </row>
    <row r="13" spans="1:13" s="66" customFormat="1" ht="23.25">
      <c r="A13" s="79" t="s">
        <v>74</v>
      </c>
      <c r="B13" s="154"/>
      <c r="C13" s="154"/>
      <c r="D13" s="154"/>
      <c r="E13" s="65" t="s">
        <v>53</v>
      </c>
      <c r="F13" s="142"/>
      <c r="G13" s="142"/>
      <c r="H13" s="142"/>
      <c r="I13" s="65" t="s">
        <v>54</v>
      </c>
      <c r="J13" s="154"/>
      <c r="K13" s="154"/>
      <c r="L13" s="81" t="s">
        <v>55</v>
      </c>
      <c r="M13" s="65"/>
    </row>
    <row r="14" spans="1:13" s="66" customFormat="1" ht="23.25">
      <c r="A14" s="79" t="s">
        <v>75</v>
      </c>
      <c r="B14" s="142"/>
      <c r="C14" s="142"/>
      <c r="D14" s="142"/>
      <c r="E14" s="142"/>
      <c r="F14" s="142"/>
      <c r="G14" s="142"/>
      <c r="H14" s="65" t="s">
        <v>56</v>
      </c>
      <c r="I14" s="142"/>
      <c r="J14" s="142"/>
      <c r="K14" s="142"/>
      <c r="L14" s="143"/>
      <c r="M14" s="65"/>
    </row>
    <row r="15" spans="1:13" s="66" customFormat="1" ht="23.25">
      <c r="A15" s="79"/>
      <c r="B15" s="65" t="s">
        <v>57</v>
      </c>
      <c r="C15" s="65"/>
      <c r="D15" s="142"/>
      <c r="E15" s="142"/>
      <c r="F15" s="142"/>
      <c r="G15" s="142"/>
      <c r="H15" s="142"/>
      <c r="I15" s="142"/>
      <c r="J15" s="142"/>
      <c r="K15" s="142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3" t="s">
        <v>12</v>
      </c>
      <c r="C17" s="154"/>
      <c r="D17" s="154"/>
      <c r="E17" s="154"/>
      <c r="F17" s="154"/>
      <c r="G17" s="154"/>
      <c r="H17" s="154"/>
      <c r="I17" s="154"/>
      <c r="J17" s="154"/>
      <c r="K17" s="155"/>
      <c r="L17" s="85"/>
      <c r="M17" s="65"/>
    </row>
    <row r="18" spans="1:13" s="66" customFormat="1" ht="23.25">
      <c r="A18" s="86" t="s">
        <v>70</v>
      </c>
      <c r="B18" s="147" t="s">
        <v>58</v>
      </c>
      <c r="C18" s="148"/>
      <c r="D18" s="148"/>
      <c r="E18" s="148"/>
      <c r="F18" s="148"/>
      <c r="G18" s="148"/>
      <c r="H18" s="148"/>
      <c r="I18" s="149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0"/>
      <c r="C19" s="151"/>
      <c r="D19" s="151"/>
      <c r="E19" s="151"/>
      <c r="F19" s="151"/>
      <c r="G19" s="151"/>
      <c r="H19" s="151"/>
      <c r="I19" s="152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6"/>
      <c r="E25" s="146"/>
      <c r="F25" s="146"/>
      <c r="G25" s="146"/>
      <c r="H25" s="146"/>
      <c r="I25" s="146"/>
      <c r="J25" s="146"/>
      <c r="K25" s="57"/>
      <c r="L25" s="78"/>
      <c r="M25" s="60"/>
    </row>
    <row r="26" spans="1:13" ht="18" customHeight="1">
      <c r="A26" s="77"/>
      <c r="B26" s="57"/>
      <c r="C26" s="57"/>
      <c r="D26" s="156" t="s">
        <v>57</v>
      </c>
      <c r="E26" s="156"/>
      <c r="F26" s="156"/>
      <c r="G26" s="156"/>
      <c r="H26" s="156"/>
      <c r="I26" s="156"/>
      <c r="J26" s="156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6"/>
      <c r="E28" s="146"/>
      <c r="F28" s="146"/>
      <c r="G28" s="146"/>
      <c r="H28" s="146"/>
      <c r="I28" s="146"/>
      <c r="J28" s="146"/>
      <c r="K28" s="57"/>
      <c r="L28" s="78"/>
      <c r="M28" s="60"/>
    </row>
    <row r="29" spans="1:13" ht="18" customHeight="1">
      <c r="A29" s="77"/>
      <c r="B29" s="57"/>
      <c r="C29" s="57"/>
      <c r="D29" s="156" t="s">
        <v>62</v>
      </c>
      <c r="E29" s="156"/>
      <c r="F29" s="156"/>
      <c r="G29" s="156"/>
      <c r="H29" s="156"/>
      <c r="I29" s="156"/>
      <c r="J29" s="156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6"/>
      <c r="E31" s="146"/>
      <c r="F31" s="146"/>
      <c r="G31" s="146"/>
      <c r="H31" s="146"/>
      <c r="I31" s="146"/>
      <c r="J31" s="146"/>
      <c r="K31" s="57"/>
      <c r="L31" s="78"/>
      <c r="M31" s="60"/>
    </row>
    <row r="32" spans="1:13" ht="18" customHeight="1">
      <c r="A32" s="77"/>
      <c r="B32" s="57"/>
      <c r="C32" s="57"/>
      <c r="D32" s="156" t="s">
        <v>63</v>
      </c>
      <c r="E32" s="156"/>
      <c r="F32" s="156"/>
      <c r="G32" s="156"/>
      <c r="H32" s="156"/>
      <c r="I32" s="156"/>
      <c r="J32" s="156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6"/>
      <c r="E36" s="146"/>
      <c r="F36" s="146"/>
      <c r="G36" s="146"/>
      <c r="H36" s="146"/>
      <c r="I36" s="146"/>
      <c r="J36" s="146"/>
      <c r="K36" s="57"/>
      <c r="L36" s="78"/>
      <c r="M36" s="60"/>
    </row>
    <row r="37" spans="1:13" ht="18" customHeight="1">
      <c r="A37" s="77"/>
      <c r="B37" s="57"/>
      <c r="C37" s="57"/>
      <c r="D37" s="156" t="s">
        <v>65</v>
      </c>
      <c r="E37" s="156"/>
      <c r="F37" s="156"/>
      <c r="G37" s="156"/>
      <c r="H37" s="156"/>
      <c r="I37" s="156"/>
      <c r="J37" s="156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44" t="s">
        <v>66</v>
      </c>
      <c r="F39" s="145"/>
      <c r="G39" s="57"/>
      <c r="H39" s="56"/>
      <c r="I39" s="144" t="s">
        <v>67</v>
      </c>
      <c r="J39" s="145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6"/>
      <c r="E41" s="146"/>
      <c r="F41" s="146"/>
      <c r="G41" s="146"/>
      <c r="H41" s="146"/>
      <c r="I41" s="146"/>
      <c r="J41" s="146"/>
      <c r="K41" s="57"/>
      <c r="L41" s="78"/>
      <c r="M41" s="60"/>
    </row>
    <row r="42" spans="1:13" ht="18" customHeight="1">
      <c r="A42" s="77"/>
      <c r="B42" s="57"/>
      <c r="C42" s="57"/>
      <c r="D42" s="156" t="s">
        <v>68</v>
      </c>
      <c r="E42" s="156"/>
      <c r="F42" s="156"/>
      <c r="G42" s="156"/>
      <c r="H42" s="156"/>
      <c r="I42" s="156"/>
      <c r="J42" s="156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5" t="s">
        <v>69</v>
      </c>
      <c r="D44" s="145"/>
      <c r="E44" s="145"/>
      <c r="F44" s="145"/>
      <c r="G44" s="145"/>
      <c r="H44" s="145"/>
      <c r="I44" s="145"/>
      <c r="J44" s="145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5" t="s">
        <v>42</v>
      </c>
      <c r="I19" s="137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2016-02-29T06:25:07Z</dcterms:modified>
  <cp:category/>
  <cp:version/>
  <cp:contentType/>
  <cp:contentStatus/>
</cp:coreProperties>
</file>